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IN 2020 Nov_workfromhome\"/>
    </mc:Choice>
  </mc:AlternateContent>
  <bookViews>
    <workbookView xWindow="0" yWindow="0" windowWidth="20496" windowHeight="705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B2" i="1" l="1"/>
  <c r="E2" i="1" s="1"/>
  <c r="C2" i="1" l="1"/>
  <c r="A3" i="1"/>
  <c r="A4" i="1" l="1"/>
  <c r="A5" i="1" s="1"/>
  <c r="D3" i="1"/>
  <c r="B3" i="1"/>
  <c r="C3" i="1"/>
  <c r="C4" i="1" l="1"/>
  <c r="E3" i="1"/>
  <c r="B5" i="1"/>
  <c r="D5" i="1"/>
  <c r="B4" i="1"/>
  <c r="D4" i="1"/>
  <c r="C5" i="1"/>
  <c r="A6" i="1"/>
  <c r="E5" i="1" l="1"/>
  <c r="E4" i="1"/>
  <c r="B6" i="1"/>
  <c r="D6" i="1"/>
  <c r="A7" i="1"/>
  <c r="C6" i="1"/>
  <c r="E6" i="1" l="1"/>
  <c r="B7" i="1"/>
  <c r="D7" i="1"/>
  <c r="E7" i="1" s="1"/>
  <c r="A8" i="1"/>
  <c r="C7" i="1"/>
  <c r="B8" i="1" l="1"/>
  <c r="D8" i="1"/>
  <c r="A9" i="1"/>
  <c r="C8" i="1"/>
  <c r="E8" i="1" l="1"/>
  <c r="B9" i="1"/>
  <c r="B10" i="1" s="1"/>
  <c r="D9" i="1"/>
  <c r="C9" i="1"/>
  <c r="E9" i="1" l="1"/>
  <c r="E10" i="1" s="1"/>
</calcChain>
</file>

<file path=xl/sharedStrings.xml><?xml version="1.0" encoding="utf-8"?>
<sst xmlns="http://schemas.openxmlformats.org/spreadsheetml/2006/main" count="15" uniqueCount="15">
  <si>
    <t>Нэрлэсэн үнэ</t>
  </si>
  <si>
    <t>Үндсэн төлбөр</t>
  </si>
  <si>
    <t>Тоо ширхэг</t>
  </si>
  <si>
    <t>Нийт төлөгдөх дүн</t>
  </si>
  <si>
    <t>Нийт</t>
  </si>
  <si>
    <t>Төлөгдөх хугацаа</t>
  </si>
  <si>
    <t>Улирал I</t>
  </si>
  <si>
    <t>Улирал II</t>
  </si>
  <si>
    <t>Улирал III</t>
  </si>
  <si>
    <t>Улирал IV</t>
  </si>
  <si>
    <t>Улирал V</t>
  </si>
  <si>
    <t>Улирал VI</t>
  </si>
  <si>
    <t>Улирал VII</t>
  </si>
  <si>
    <t>Улирал VIII</t>
  </si>
  <si>
    <t>Хүү /Улирлаар/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</si>
</sst>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horizontal="center"/>
    </xf>
    <xf numFmtId="164" fontId="0" fillId="3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43" fontId="0" fillId="0" borderId="0" xfId="1" applyFont="1" applyAlignment="1">
      <alignment horizontal="center"/>
    </xf>
    <xf numFmtId="164" fontId="0" fillId="2" borderId="0" xfId="1" applyNumberFormat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1" fontId="0" fillId="0" borderId="0" xfId="0" applyNumberFormat="1" applyAlignment="1">
      <alignment horizontal="center"/>
    </xf>
    <xf numFmtId="43" fontId="0" fillId="2" borderId="0" xfId="0" applyNumberForma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20" sqref="D20"/>
    </sheetView>
  </sheetViews>
  <sheetFormatPr defaultRowHeight="14.4" x14ac:dyDescent="0.3"/>
  <cols>
    <col min="1" max="1" width="13.33203125" bestFit="1" customWidth="1"/>
    <col min="2" max="2" width="14.44140625" bestFit="1" customWidth="1"/>
    <col min="3" max="3" width="11.33203125" bestFit="1" customWidth="1"/>
    <col min="4" max="4" width="15.33203125" bestFit="1" customWidth="1"/>
    <col min="5" max="5" width="18.109375" bestFit="1" customWidth="1"/>
    <col min="6" max="6" width="25.109375" bestFit="1" customWidth="1"/>
    <col min="7" max="7" width="18.109375" bestFit="1" customWidth="1"/>
    <col min="8" max="8" width="16.88671875" bestFit="1" customWidth="1"/>
    <col min="9" max="9" width="12.1093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5</v>
      </c>
    </row>
    <row r="2" spans="1:6" x14ac:dyDescent="0.3">
      <c r="A2" s="2">
        <v>5000000</v>
      </c>
      <c r="B2" s="3">
        <f>+A2/8</f>
        <v>625000</v>
      </c>
      <c r="C2" s="7">
        <f>+A2/400000</f>
        <v>12.5</v>
      </c>
      <c r="D2" s="4">
        <f t="shared" ref="D2:D9" si="0">+A2*0.1368/365*91.25</f>
        <v>171000</v>
      </c>
      <c r="E2" s="4">
        <f>+D2+B2</f>
        <v>796000</v>
      </c>
      <c r="F2" t="s">
        <v>6</v>
      </c>
    </row>
    <row r="3" spans="1:6" x14ac:dyDescent="0.3">
      <c r="A3" s="3">
        <f>+A2*0.875</f>
        <v>4375000</v>
      </c>
      <c r="B3" s="3">
        <f>+A3/7</f>
        <v>625000</v>
      </c>
      <c r="C3" s="7">
        <f>+A3/350000</f>
        <v>12.5</v>
      </c>
      <c r="D3" s="4">
        <f t="shared" si="0"/>
        <v>149625</v>
      </c>
      <c r="E3" s="4">
        <f t="shared" ref="E3:E9" si="1">+D3+B3</f>
        <v>774625</v>
      </c>
      <c r="F3" t="s">
        <v>7</v>
      </c>
    </row>
    <row r="4" spans="1:6" x14ac:dyDescent="0.3">
      <c r="A4" s="3">
        <f>+A3*0.8571429</f>
        <v>3750000.1875</v>
      </c>
      <c r="B4" s="3">
        <f>+A4/6</f>
        <v>625000.03125</v>
      </c>
      <c r="C4" s="7">
        <f>+A4/300000</f>
        <v>12.500000625</v>
      </c>
      <c r="D4" s="4">
        <f t="shared" si="0"/>
        <v>128250.00641250001</v>
      </c>
      <c r="E4" s="4">
        <f t="shared" si="1"/>
        <v>753250.03766250005</v>
      </c>
      <c r="F4" t="s">
        <v>8</v>
      </c>
    </row>
    <row r="5" spans="1:6" x14ac:dyDescent="0.3">
      <c r="A5" s="3">
        <f>+A4*0.8333333</f>
        <v>3125000.0312499939</v>
      </c>
      <c r="B5" s="3">
        <f>+A5/5</f>
        <v>625000.00624999881</v>
      </c>
      <c r="C5" s="7">
        <f>+A5/250000</f>
        <v>12.500000124999977</v>
      </c>
      <c r="D5" s="4">
        <f t="shared" si="0"/>
        <v>106875.0010687498</v>
      </c>
      <c r="E5" s="4">
        <f t="shared" si="1"/>
        <v>731875.00731874863</v>
      </c>
      <c r="F5" t="s">
        <v>9</v>
      </c>
    </row>
    <row r="6" spans="1:6" x14ac:dyDescent="0.3">
      <c r="A6" s="3">
        <f>+A5*0.8</f>
        <v>2500000.0249999953</v>
      </c>
      <c r="B6" s="3">
        <f>+A6/4</f>
        <v>625000.00624999881</v>
      </c>
      <c r="C6" s="7">
        <f>+A6/200000</f>
        <v>12.500000124999977</v>
      </c>
      <c r="D6" s="4">
        <f t="shared" si="0"/>
        <v>85500.000854999846</v>
      </c>
      <c r="E6" s="4">
        <f t="shared" si="1"/>
        <v>710500.00710499869</v>
      </c>
      <c r="F6" t="s">
        <v>10</v>
      </c>
    </row>
    <row r="7" spans="1:6" x14ac:dyDescent="0.3">
      <c r="A7" s="3">
        <f>+A6*0.75</f>
        <v>1875000.0187499966</v>
      </c>
      <c r="B7" s="3">
        <f>+A7/3</f>
        <v>625000.00624999881</v>
      </c>
      <c r="C7" s="7">
        <f>+A7/150000</f>
        <v>12.500000124999977</v>
      </c>
      <c r="D7" s="4">
        <f t="shared" si="0"/>
        <v>64125.000641249891</v>
      </c>
      <c r="E7" s="4">
        <f t="shared" si="1"/>
        <v>689125.00689124875</v>
      </c>
      <c r="F7" t="s">
        <v>11</v>
      </c>
    </row>
    <row r="8" spans="1:6" x14ac:dyDescent="0.3">
      <c r="A8" s="3">
        <f>+A7*0.6666667</f>
        <v>1250000.0749999983</v>
      </c>
      <c r="B8" s="3">
        <f>+A8/2</f>
        <v>625000.03749999916</v>
      </c>
      <c r="C8" s="7">
        <f>+A8/100000</f>
        <v>12.500000749999984</v>
      </c>
      <c r="D8" s="4">
        <f t="shared" si="0"/>
        <v>42750.002564999944</v>
      </c>
      <c r="E8" s="4">
        <f t="shared" si="1"/>
        <v>667750.04006499914</v>
      </c>
      <c r="F8" t="s">
        <v>12</v>
      </c>
    </row>
    <row r="9" spans="1:6" x14ac:dyDescent="0.3">
      <c r="A9" s="3">
        <f>+A8*0.5</f>
        <v>625000.03749999916</v>
      </c>
      <c r="B9" s="3">
        <f>+A9/1</f>
        <v>625000.03749999916</v>
      </c>
      <c r="C9" s="7">
        <f>+A9/50000</f>
        <v>12.500000749999984</v>
      </c>
      <c r="D9" s="4">
        <f t="shared" si="0"/>
        <v>21375.001282499972</v>
      </c>
      <c r="E9" s="4">
        <f t="shared" si="1"/>
        <v>646375.03878249915</v>
      </c>
      <c r="F9" t="s">
        <v>13</v>
      </c>
    </row>
    <row r="10" spans="1:6" x14ac:dyDescent="0.3">
      <c r="A10" s="1" t="s">
        <v>4</v>
      </c>
      <c r="B10" s="5">
        <f>SUM(B2:B9)</f>
        <v>5000000.1249999944</v>
      </c>
      <c r="C10" s="1"/>
      <c r="D10" s="1"/>
      <c r="E10" s="8">
        <f>SUM(E2:E9)</f>
        <v>5769500.1378249936</v>
      </c>
      <c r="F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Jargal</cp:lastModifiedBy>
  <dcterms:created xsi:type="dcterms:W3CDTF">2021-01-11T07:21:25Z</dcterms:created>
  <dcterms:modified xsi:type="dcterms:W3CDTF">2021-01-12T06:44:14Z</dcterms:modified>
</cp:coreProperties>
</file>